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0" documentId="8_{EA8361E9-9855-45F2-8273-18B3464D77B0}" xr6:coauthVersionLast="47" xr6:coauthVersionMax="47" xr10:uidLastSave="{00000000-0000-0000-0000-000000000000}"/>
  <bookViews>
    <workbookView xWindow="-110" yWindow="-110" windowWidth="19420" windowHeight="10300" xr2:uid="{00000000-000D-0000-FFFF-FFFF00000000}"/>
  </bookViews>
  <sheets>
    <sheet name="Nicor Gas Portfolio" sheetId="1" r:id="rId1"/>
  </sheets>
  <definedNames>
    <definedName name="_xlnm._FilterDatabase" localSheetId="0" hidden="1">'Nicor Gas Portfolio'!$A$5:$I$50</definedName>
    <definedName name="_Toc471469970" localSheetId="0">'Nicor Gas Portfolio'!$B$42</definedName>
    <definedName name="_xlnm.Print_Area" localSheetId="0">'Nicor Gas Portfolio'!$A$1:$B$49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 r="H33" i="1"/>
  <c r="H32" i="1"/>
  <c r="H31" i="1"/>
  <c r="H30" i="1"/>
  <c r="H23" i="1"/>
  <c r="H22" i="1"/>
  <c r="H21" i="1"/>
  <c r="H16" i="1"/>
  <c r="H17" i="1"/>
  <c r="H19" i="1"/>
  <c r="G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878D978A-F623-4248-B0CA-8EACC2E35A6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This column is included in the draft for your reference - it will not be included in the final. </t>
        </r>
      </text>
    </comment>
  </commentList>
</comments>
</file>

<file path=xl/sharedStrings.xml><?xml version="1.0" encoding="utf-8"?>
<sst xmlns="http://schemas.openxmlformats.org/spreadsheetml/2006/main" count="209" uniqueCount="114">
  <si>
    <t>Nicor Gas</t>
  </si>
  <si>
    <t>Sector</t>
  </si>
  <si>
    <t>Program/Path/Measures</t>
  </si>
  <si>
    <t>Free Ridership
(FR)</t>
  </si>
  <si>
    <t>Participant Spillover
(PSO)</t>
  </si>
  <si>
    <t>Non-Participant Spillover
(NPSO)</t>
  </si>
  <si>
    <t>2024
NTG Value</t>
  </si>
  <si>
    <t>Gas Source(s) and Discussion</t>
  </si>
  <si>
    <t>Income Eligible</t>
  </si>
  <si>
    <t>Single Family Retrofits and Kits</t>
  </si>
  <si>
    <t>No</t>
  </si>
  <si>
    <t>NTG value for this Income Qualified program is 1.00</t>
  </si>
  <si>
    <t>Multi-Family Retrofits and Kits</t>
  </si>
  <si>
    <t>Advanced Thermostats</t>
  </si>
  <si>
    <t>NTG value for this measure in all Income Qualified programs is 1.00</t>
  </si>
  <si>
    <t>Public Housing Authority (PHA)</t>
  </si>
  <si>
    <t>Affordable Housing New Construction</t>
  </si>
  <si>
    <t>Residential</t>
  </si>
  <si>
    <t xml:space="preserve">Home Energy Eff Rebates (HEER) and Online Marketplace Advanced (Smart) Thermostats, Rebates </t>
  </si>
  <si>
    <t>Yes</t>
  </si>
  <si>
    <t>Heating: SAG consensus. TRM savings are between net and gross therefore NTG should be between the default value (0.8) and 1.0.</t>
  </si>
  <si>
    <t>Home Energy Eff Rebates (HEER)
Furnace, &gt;95% AFUE</t>
  </si>
  <si>
    <t>0.00</t>
  </si>
  <si>
    <t>ATSO: 0.02
IATSO: 0.11</t>
  </si>
  <si>
    <t>FR: 2019 participant online (274 analyzed completes) and telephone (57 analyzed) survey. New research telephone survey of 2018 and 2019 active trade allies (82 analyzed). AFUE &gt;95 weighted 47.5% Participants (0.35) and trade allies 52.5% (0.24). 
PSO: 2018/2019 participant telephone survey (100 analyzed), Active Trade Ally Spillover (ATSO): 2019 TA telephone survey (95 completes analyzed). Inactive Trade Ally Spillover (IATSO): GPY2 PGL&amp;NSG Inactive TA telephone survey.</t>
  </si>
  <si>
    <t>Home Energy Eff Rebates (HEER)
Furnace, 97+% AFUE</t>
  </si>
  <si>
    <t>FR: 2019 participant online (33) and telephone survey (12), New research telephone survey of 2018 and 2019 active trade allies (82). AFUE 97+ weighted 46.2% Participants (0.31) and trade allies 53.8% (0.24).
PSO: 2018/2019 participant telephone survey (100), Active Trade Ally Spillover: 2019 TA telephone survey (95). Inactive Trade Ally Spillover: GPY2 PGL&amp;NSG Inactive TA telephone survey.</t>
  </si>
  <si>
    <t>Home Energy Eff Rebates (HEER)
All Boilers and Other HVAC Equipment (excluding furnaces)</t>
  </si>
  <si>
    <t>2019 Savings weighted average of furnaces: AFUE &gt;95 (90%) and AFUE 97+ (9%) furnaces, which together comprise 99% of program 2019 HVAC Equipment savings</t>
  </si>
  <si>
    <t>Home Energy Savings (HES) Direct Install - Faucet Aerators</t>
  </si>
  <si>
    <t>HES Direct Install - Showerheads</t>
  </si>
  <si>
    <t>HES Direct Install Advanced Thermostat</t>
  </si>
  <si>
    <t>Guidehouse recommends NTG = 1 - FR/2 + NPSO for residential advanced thermostats. Here FR is based on Guidehoue research conducted in 2023 with Nicor Gas customers who participated in HES between Q2 2022 and Q1 2023. Guidehoue memo: Nicor Gas Advanced Thermostat FR Memo 2023-08-15.   (Note that savings achieved by advanced thermostats are included when calculating residential non-participant spillover with the 1.048 multiplier, described below.)</t>
  </si>
  <si>
    <t>HES Direct- and Virtual/Self- Install Programmable Thermostat, Thermostat Education, Hot Water Pipe Insulation, Weatherstripping, Door Sweep (includes Leave-Behind Kit)</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</si>
  <si>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</si>
  <si>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</si>
  <si>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energySMART Kits (weatherization measures)</t>
  </si>
  <si>
    <t>energySMART Kits (water-saving measures)</t>
  </si>
  <si>
    <t>Elementary Energy Education</t>
  </si>
  <si>
    <t>SAG Consensus. Program value applies to all natural gas saving measures offered through the program, including Water Efficient Showerheads; Water Efficient Kitchen Aerators; Water Efficient Bath Aerators; Water Heater Setback, and Shower Timers.</t>
  </si>
  <si>
    <t>Behavioral Energy Savings</t>
  </si>
  <si>
    <t>No Value</t>
  </si>
  <si>
    <t>No NTG adjustment is applied to savings derived from a consumption data analysis with an experimental design that does not require further net savings adjustment per Table 5-3 in Volume 4 of the IL-TRM.</t>
  </si>
  <si>
    <t>New Construction - Advanced Thermostat</t>
  </si>
  <si>
    <t>New Construction</t>
  </si>
  <si>
    <t>Multifamily</t>
  </si>
  <si>
    <t>Direct Install (DI) / Direct Distribution In-Unit and Common Area (all measures except in-unit DI faucet aerators and in-unit DI showerheads)</t>
  </si>
  <si>
    <t>Direct Install / Direct Distribution In-Unit Showerheads (when meeting TRM specifications for zero free ridership treatment)</t>
  </si>
  <si>
    <t>Direct Install / Direct Distribution In-Unit Faucet Aerators (when meeting TRM specifications for zero free ridership treatment)</t>
  </si>
  <si>
    <t>Comprehensive All Rebated Measures, and Central Plant Optimization. Includes insulation and air sealing projects</t>
  </si>
  <si>
    <t>Sector-wide, non-income-eligible residential customers</t>
  </si>
  <si>
    <t>1.048 (Multiplier on net residential sector therms)</t>
  </si>
  <si>
    <r>
      <t xml:space="preserve">&gt; The objective of the research was to estimate non-income-eligible-residential sector-wide non-participant spillover (NPSO) for Nicor Gas using Illinois TRM version 10 Attachment A, Section 4.1.3 </t>
    </r>
    <r>
      <rPr>
        <i/>
        <sz val="10"/>
        <rFont val="Arial"/>
        <family val="2"/>
      </rPr>
      <t>Nonparticipant Spillover Measured from Customers</t>
    </r>
    <r>
      <rPr>
        <sz val="10"/>
        <rFont val="Arial"/>
        <family val="2"/>
      </rPr>
      <t xml:space="preserve">. The study scope was limited to Nicor Gas. The NPSO survey was fielded in August 2022 through an online survey sent to 40,000 randomly selected non-participants identified by analysis of Nicor Gas tracking data. 
&gt; NPSO savings results based on 4 out of 252 customers passing non-participant screening, Nicor Gas EE offerings awareness confirmation, and measure-specific spillover influence score thresholds from a total of 252 residential non-income-eligible, non-participants. Survey findings were 0.55 therms saved per surveyed non-income-eligible non-participant, applied to 714,849 non-participants in the population.
&gt; The 1.048 NPSO NTG rate is a multiplier on residential sector net savings and the NPSO value is not additive to individual program-level NTG values (e.g., a HEER program NTG of 0.84 does not become 0.888). At program year-end, the NPSO multiplier of 1.048 will be multiplied by the sum of the non-income eligible residential sector program-level verified net therms saved, and the resulting net therms will be the total residential sector verified net therms.
&gt; Previously researched HEER NPSO values represent high efficiency furnaces and boilers - these measures are not present in the qualifying residential sector NPSO results and are not double-counted. 
&gt; The values provided here are presented in a memo from Guidehouse: </t>
    </r>
    <r>
      <rPr>
        <i/>
        <sz val="10"/>
        <rFont val="Arial"/>
        <family val="2"/>
      </rPr>
      <t>Nicor Gas NPSO Research Results Memo 2022-09-30 Final.</t>
    </r>
  </si>
  <si>
    <t>Business and Public Sector</t>
  </si>
  <si>
    <t>Small Bus - Assessment / Direct Install / Kits</t>
  </si>
  <si>
    <t>Participant: 0.11
TA: 0.00
Wgt: 40%P / 60%TA
FR = 0.04</t>
  </si>
  <si>
    <t>Participant: 0.00
TA: 0.00</t>
  </si>
  <si>
    <t>All Measures except Thermostats = 0.96
Thermostats = 0.98</t>
  </si>
  <si>
    <t>Small Bus - Prescriptive Rebates and Thermostats</t>
  </si>
  <si>
    <t>Small Bus - Custom Rebates</t>
  </si>
  <si>
    <t>Business and Public Sector Optimization</t>
  </si>
  <si>
    <t>Continue NTG value from 2021.  Basis of 2021 value: Guidehouse reviewed the program delivery information and recommended this program path use the NTG ratio from research of 30 GPY5 Nicor Gas’ Small Business-Direct Install participants weighted with Trade Ally FR responses. This program is similar delivery (extensive trade ally involvement), incentive level (no cost to customer), and target customer. For our 2021 recommendation and extending that to 2022, we recommended the 0.92 value for the Business Optimization program until primary NTG research for the program can be conducted.</t>
  </si>
  <si>
    <t>Business Energy Eff Rebates, including Thermostats and agricultural measures</t>
  </si>
  <si>
    <t>0.86 All Other Measures
0.92 Themostats</t>
  </si>
  <si>
    <t>Based on FR, PSO, and Steam Trap NPSO from 2018 Navigant research with 2018 BEER program participants, trade allies, and non-participating steam trap trade allies. Participant FR value of 0.23 based on 31 interviews (C/P=90/11). Trade Ally FR of 0.11 based on interviews with 12 non-steam trap TAs and 7 steam trap TAs. Participant/TA FR results weighted 66/34. Participant spillover from 2 respondents of 31 interviews with 2018 participants: installed steam traps (majority of PSO) and non-steam trap measures (minimal PSO). Non-Steam Trap NPSO (Nicor Gas EM&amp;V GPY2) value is 0.02 weighted with steam trap NPSO (0.0) to equal 0.01. Non-participant spillover from GPY2 research consisted of 31 non-participating trade ally interviews, of which 10 responded to spillover questions and two identified spillover amounting to 2% of program savings. Reviewing the 2018 steam trap NTG research that included participants, and participating and non-participating trade allies, we revised the steam trap non-participant spillover to zero. We did not change the non-participant spillover for non-steam traps. The Thermostat NTG is 1 minus 50% of the program level free ridership plus NPSO, because the TRM heating savings was based on a consumption data analysis using matching to non-participants.</t>
  </si>
  <si>
    <t>Custom Incentives</t>
  </si>
  <si>
    <t>Combined Heat and Power (CHP)</t>
  </si>
  <si>
    <t>Project-Specific</t>
  </si>
  <si>
    <t>Pilot program-specific NTG values to be determined by evaluation early in each project. If primary research is not possible, we will conduct secondary research. If research is inconclusive, the default value of 0.80 will apply.</t>
  </si>
  <si>
    <t>Strategic Energy Management</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</si>
  <si>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</si>
  <si>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Retro-Commissioning (Joint and Nicor Gas Only)</t>
  </si>
  <si>
    <t>Joint Non-Residential New Construction Program</t>
  </si>
  <si>
    <t>2023 FR =0.51</t>
  </si>
  <si>
    <t xml:space="preserve">NTG is the average of previous 4 program years of research CY2018 (0.45); CY2019 (0.39); CY2020 (NA); CY2021 (0.39); CY2022(NA), and CY2023 (0.49). The 2023 FR estimate from Opinion Dynamics CY2023 research, based on 37 completed interviews from a population of 81 projects representing 41% of therm savings. </t>
  </si>
  <si>
    <t>Sector-wide, non-residential customers</t>
  </si>
  <si>
    <t>Portfolio</t>
  </si>
  <si>
    <t>Market Transformation Pilot Programs and Research Projects</t>
  </si>
  <si>
    <t>Pilot-Specific</t>
  </si>
  <si>
    <t>Pilot program-specific NTG values to be determined by evaluation early in each pilot/program. If primary research is not possible, we will conduct secondary research. If research is inconclusive, the default value of 0.80 will apply.</t>
  </si>
  <si>
    <t>Commercial Food Service (CFS) Midstream Pilot Program</t>
  </si>
  <si>
    <t>The evaluation team recommends a deemed NTG of 0.80 for the CFS Program for all utility partners until research can be conducted.</t>
  </si>
  <si>
    <t>Building Operator Certification</t>
  </si>
  <si>
    <t>In previous years, net savings was estimated directly through participant sampling and interviews. No further NTG adjustment is applied if deemed savings are based on historical results.</t>
  </si>
  <si>
    <t>Emerging Technology Pilot Programs and Research Projects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</si>
  <si>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</si>
  <si>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</si>
  <si>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have the same NTG as the corresponding DI participants.</t>
  </si>
  <si>
    <t>0.95 for Online Marketplace 
0.89 for Other</t>
  </si>
  <si>
    <t>SAG consensus: Apply NTG values for Adv Tstats from PGL/NSG  HER and Online Marketplace values to HEER Adv Tstats according to delivery mechanism.</t>
  </si>
  <si>
    <t>New NTG Research Since Final 2024 Recommendations</t>
  </si>
  <si>
    <t>Home Energy Eff Rebates (HEER)
Dual Fuel Heat Pump</t>
  </si>
  <si>
    <t>2025
NTG Value</t>
  </si>
  <si>
    <t>HES All scenarios of Air Sealing plus added Attic Insulation Installed in the Same Project (whether or not additional measures are installed in the same project)</t>
  </si>
  <si>
    <t>HES Air Sealing (conducted without adding Attic Insulation)</t>
  </si>
  <si>
    <t>HES Insulation measures, excluding ceiling/attic insulation, including Wall, Floor Above Crawlspace, Basement Sidewall; Rim/Band Joist</t>
  </si>
  <si>
    <t>HES Duct Sealing</t>
  </si>
  <si>
    <t>Pending</t>
  </si>
  <si>
    <t>Secondary</t>
  </si>
  <si>
    <t>Draft 2025 NTG Values</t>
  </si>
  <si>
    <t>NA</t>
  </si>
  <si>
    <t xml:space="preserve">The IL TRM specifies that the free ridership for residential aerators and residential high efficiency showerheads be set at zero when estimating gross savings using a baseline average flow rate that includes the effect of existing low flow fixtures. 
PSO: Participant spillover based on Guidehouse 2024 survey with customers who participated in the program in 2022 and trade allies who achieved program savings in 2022-3.  </t>
  </si>
  <si>
    <t xml:space="preserve">Recommendations for free ridership based on Guidehouse research conducted in 2023 with Nicor Gas customers who participated in HES between October 2022 and March 2023
PSO: Participant spillover based on Guidehouse 2024 survey with customers who participated in the program in 2022 and trade allies who achieved program savings in 2022-3.  </t>
  </si>
  <si>
    <t xml:space="preserve">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Participant spillover based on Guidehouse 2024 survey with customers who participated in the program in 2022 and trade allies who achieved program savings in 2022-3.  </t>
  </si>
  <si>
    <t xml:space="preserve">FR: (Guidehouse Survey conducted in 2021): Participant free ridership reported by 353 (C/I: 90/2) complete responses passing consistency checks from 746 respondents to an online survey sent/received June/July/August 2021 to 6,000 weatherization kit participants from 8/1/2020 through 2/28/2021. 
PSO: (Guidehouse survey conducted in 2021) Participant spillover reported by 195 respondents that passed all TRM v9 screening criteria from 1610 respondents to an online survey sent/received June/July/August 2021 to 29,311 participants from 9/1/2019 through 3/31/2020. NPSO (no value). </t>
  </si>
  <si>
    <t xml:space="preserve">The IL TRM specifies that the free ridership for residential showerheads and aerators be set at zero when estimating gross savings using a default baseline average flow rate that includes the effect of existing low flow fixtures. Consistent with EEE, Guidehouse recommends that shower timers (which account for a very small portion of the program) also be assigned a NTG of 1.00.
PSO: (Guidehouse survey conducted in 2021) Participant spillover reported by 195 of 1610 respondents to an online survey sent June/July/August 2021 to 29,311 participants from 9/1/2019 through 3/31/2020. NPSO (no value). </t>
  </si>
  <si>
    <t xml:space="preserve">FR: Free ridership based on Guidehouse 2024 survey with property managers who participated in the program in 2023 and trade allies who achieved program savings in 2022-3.
PSO: Participant spillover based on Guidehouse 2024 survey with property managers who participated in the program in 2022 and trade allies who achieved program savings in 2022-3. </t>
  </si>
  <si>
    <t xml:space="preserve">The IL TRM specifies that the free ridership for residential aerators and residential high efficiency showerheads be set at zero when estimating gross savings using a baseline average flow rate that includes the effect of existing low flow fixtures. 
PSO: Participant spillover based on Guidehouse 2024 survey with property managers who participated in the program in 2022 and trade allies who achieved program savings in 2022-3. </t>
  </si>
  <si>
    <t>The NPSO NTG rate is a multiplier on non-residential sector net savings and the NPSO value is not additive to individual program-level NTG values. At program year-end, the NPSO multiplier will be multiplied by the sum of the non-residential sector program-level verified net therms saved, and the resulting net therms will be the total non-residential sector verified net therms.</t>
  </si>
  <si>
    <t>FR: (Guidehouse research conducted in 2021): Free ridership (FR) based on responses from 2020 and 2021 participants and 2019 and 2020 TAs. Participant free ridership reported by 12 (C/I: 90/16) complete responses passing consistency checks from sample of 365 Small Business participants from January 2020 through June 2021. Trade Ally FR reported by three largest contributing TAs (delivering 78% of program savings) from sample of largest 15 contributing TAs (91% of program savings) that participated in 2019 or 2020. FR results weighted 40% participants and 60% TA. Single NTG value applies to DI/Assessment, Prescriptive, and Custom delivery approaches (DI and Custom population savings too small for separate estimates).
Participant and Trade Ally spillover of 0.00 from same sample as FR (Guidehouse, 2021 research). NPSO: Ten GPY5 SB trade ally interviews found NPSO. &gt;The Thermostat NTG is 1 minus 50% of the program level free ridership plus NPSO, because the TRM heating savings was based on a consumption data analysis using matching to non-participants.</t>
  </si>
  <si>
    <t>P FR and SO: (Guidehouse 2021 research). Participant FR based on 11 completed survey responses of 2020 participants from population of 41 unique participant contacts, accounting for 53% of program savings. 
PSO based on response from 1 of 14 participants that responded to SO questions (SO value determined from customer follow-up). TA-PSO, NPSO: Eight GPY5 trade ally interviews found no PSO or NPSO.</t>
  </si>
  <si>
    <t>Please note DAC NTG deemed values described in the EE Policy Manual Section 7.4</t>
  </si>
  <si>
    <t>FR: Guidehouse 2024 survey with customers who participated in 2023.
PSO: Guidehouse 2024 survey with customer who participated in 2022.</t>
  </si>
  <si>
    <t xml:space="preserve">This is a new measure, and Guidehouse is conducting secondary research to inform this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</si>
</sst>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000_);_(* \(#,##0.000\);_(* &quot;-&quot;??_);_(@_)"/>
  </numFmts>
  <fonts count="11" x14ac:knownFonts="1">
    <font>
      <sz val="11"/>
      <color theme="1"/>
      <name val="Calibri"/>
      <family val="2"/>
      <scheme val="minor"/>
    </font>
    <font>
      <sz val="11"/>
      <color theme="1"/>
      <name val="Calibri"/>
      <family val="2"/>
      <scheme val="minor"/>
    </font>
    <font>
      <sz val="12"/>
      <color theme="1"/>
      <name val="Times New Roman"/>
      <family val="2"/>
    </font>
    <font>
      <sz val="10"/>
      <name val="Arial"/>
      <family val="2"/>
    </font>
    <font>
      <sz val="11"/>
      <name val="Arial"/>
      <family val="2"/>
    </font>
    <font>
      <b/>
      <sz val="11"/>
      <name val="Arial"/>
      <family val="2"/>
    </font>
    <font>
      <sz val="8"/>
      <name val="Calibri"/>
      <family val="2"/>
      <scheme val="minor"/>
    </font>
    <font>
      <i/>
      <sz val="10"/>
      <name val="Arial"/>
      <family val="2"/>
    </font>
    <font>
      <sz val="11"/>
      <name val="Calibri"/>
      <family val="2"/>
      <scheme val="minor"/>
    </font>
    <font>
      <sz val="11"/>
      <name val="Franklin Gothic Book"/>
      <family val="2"/>
    </font>
    <font>
      <b/>
      <sz val="11"/>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65">
    <xf numFmtId="0" fontId="0" fillId="0" borderId="0" xfId="0"/>
    <xf numFmtId="2" fontId="4" fillId="0" borderId="1" xfId="3" applyNumberFormat="1" applyFont="1" applyFill="1" applyBorder="1" applyAlignment="1">
      <alignment horizontal="center" vertical="center" wrapText="1"/>
    </xf>
    <xf numFmtId="0" fontId="5" fillId="0" borderId="0" xfId="0" applyFont="1" applyAlignment="1">
      <alignment vertical="center"/>
    </xf>
    <xf numFmtId="0" fontId="5" fillId="2" borderId="1" xfId="0" applyFont="1" applyFill="1" applyBorder="1" applyAlignment="1">
      <alignment horizontal="left" vertical="center" wrapText="1"/>
    </xf>
    <xf numFmtId="0" fontId="5" fillId="0" borderId="0" xfId="0" applyFont="1" applyAlignment="1">
      <alignment vertical="top" wrapText="1"/>
    </xf>
    <xf numFmtId="0" fontId="5" fillId="2" borderId="1" xfId="0" applyFont="1" applyFill="1" applyBorder="1" applyAlignment="1">
      <alignment horizontal="left" vertical="center"/>
    </xf>
    <xf numFmtId="43" fontId="4" fillId="0" borderId="1" xfId="3" applyFont="1" applyFill="1" applyBorder="1" applyAlignment="1">
      <alignment horizontal="right" vertical="center" wrapText="1"/>
    </xf>
    <xf numFmtId="2" fontId="4" fillId="0" borderId="1" xfId="3" applyNumberFormat="1" applyFont="1" applyFill="1" applyBorder="1" applyAlignment="1">
      <alignment horizontal="right" vertical="center" wrapText="1"/>
    </xf>
    <xf numFmtId="2" fontId="4" fillId="0" borderId="1" xfId="3" quotePrefix="1" applyNumberFormat="1" applyFont="1" applyFill="1" applyBorder="1" applyAlignment="1">
      <alignment horizontal="right" vertical="center" wrapText="1"/>
    </xf>
    <xf numFmtId="43" fontId="4" fillId="0" borderId="1" xfId="3" applyFont="1" applyFill="1" applyBorder="1" applyAlignment="1">
      <alignment horizontal="right" vertical="center"/>
    </xf>
    <xf numFmtId="43" fontId="3" fillId="0" borderId="1" xfId="3"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0" fontId="3" fillId="0" borderId="0" xfId="0" applyFont="1" applyAlignment="1">
      <alignment horizontal="center" vertical="top"/>
    </xf>
    <xf numFmtId="43" fontId="8" fillId="0" borderId="0" xfId="3" applyFont="1" applyFill="1" applyAlignment="1">
      <alignment horizontal="right" vertical="center"/>
    </xf>
    <xf numFmtId="43" fontId="8" fillId="0" borderId="0" xfId="3" applyFont="1" applyAlignment="1">
      <alignment horizontal="right" vertical="center"/>
    </xf>
    <xf numFmtId="0" fontId="8" fillId="0" borderId="0" xfId="0" applyFont="1" applyAlignment="1">
      <alignment horizontal="left" vertical="top"/>
    </xf>
    <xf numFmtId="0" fontId="9" fillId="0" borderId="0" xfId="0" applyFont="1" applyAlignment="1">
      <alignment vertical="center"/>
    </xf>
    <xf numFmtId="0" fontId="4" fillId="0" borderId="0" xfId="0" applyFont="1"/>
    <xf numFmtId="0" fontId="5" fillId="3" borderId="1" xfId="0" applyFont="1" applyFill="1" applyBorder="1" applyAlignment="1">
      <alignment horizontal="center" vertical="center" wrapText="1"/>
    </xf>
    <xf numFmtId="43" fontId="5" fillId="3" borderId="1" xfId="3" applyFont="1" applyFill="1" applyBorder="1" applyAlignment="1">
      <alignment horizontal="center" vertical="center" wrapText="1"/>
    </xf>
    <xf numFmtId="0" fontId="5" fillId="3" borderId="1" xfId="0" applyFont="1" applyFill="1" applyBorder="1" applyAlignment="1">
      <alignment horizontal="left" vertical="center" wrapText="1"/>
    </xf>
    <xf numFmtId="0" fontId="9" fillId="0" borderId="0" xfId="0" applyFont="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vertical="center" wrapText="1"/>
    </xf>
    <xf numFmtId="2" fontId="4" fillId="4" borderId="1" xfId="3" applyNumberFormat="1" applyFont="1" applyFill="1" applyBorder="1" applyAlignment="1">
      <alignment horizontal="right" vertical="center" wrapText="1"/>
    </xf>
    <xf numFmtId="2" fontId="4" fillId="4" borderId="1" xfId="3" quotePrefix="1" applyNumberFormat="1" applyFont="1" applyFill="1" applyBorder="1" applyAlignment="1">
      <alignment horizontal="right" vertical="center" wrapText="1"/>
    </xf>
    <xf numFmtId="43" fontId="4" fillId="4" borderId="1" xfId="3" applyFont="1" applyFill="1" applyBorder="1" applyAlignment="1">
      <alignment horizontal="right" vertical="center" wrapText="1"/>
    </xf>
    <xf numFmtId="43" fontId="4" fillId="4" borderId="2" xfId="3" applyFont="1" applyFill="1" applyBorder="1" applyAlignment="1">
      <alignment horizontal="right" vertical="center" wrapText="1"/>
    </xf>
    <xf numFmtId="164" fontId="4" fillId="0" borderId="1" xfId="3" applyNumberFormat="1" applyFont="1" applyFill="1" applyBorder="1" applyAlignment="1">
      <alignment horizontal="right" vertical="center" wrapText="1"/>
    </xf>
    <xf numFmtId="165" fontId="4" fillId="0" borderId="1" xfId="3" applyNumberFormat="1" applyFont="1" applyFill="1" applyBorder="1" applyAlignment="1">
      <alignment horizontal="right" vertical="center" wrapText="1"/>
    </xf>
    <xf numFmtId="2" fontId="4" fillId="4" borderId="1" xfId="3" applyNumberFormat="1" applyFont="1" applyFill="1" applyBorder="1" applyAlignment="1">
      <alignment horizontal="center" vertical="center" wrapText="1"/>
    </xf>
    <xf numFmtId="49" fontId="5" fillId="0" borderId="0" xfId="0" applyNumberFormat="1" applyFont="1" applyAlignment="1">
      <alignment vertical="center"/>
    </xf>
    <xf numFmtId="15" fontId="10" fillId="0" borderId="0" xfId="0" applyNumberFormat="1" applyFont="1" applyAlignment="1">
      <alignment vertical="center"/>
    </xf>
    <xf numFmtId="0" fontId="3" fillId="0" borderId="4" xfId="0" applyFont="1" applyBorder="1" applyAlignment="1">
      <alignment horizontal="left" vertical="center" wrapText="1"/>
    </xf>
    <xf numFmtId="0" fontId="3" fillId="4" borderId="1" xfId="0" applyFont="1" applyFill="1" applyBorder="1" applyAlignment="1">
      <alignment horizontal="left" vertical="center" wrapText="1"/>
    </xf>
    <xf numFmtId="0" fontId="3" fillId="0" borderId="2" xfId="0" applyFont="1" applyBorder="1" applyAlignment="1">
      <alignment vertical="center" wrapText="1"/>
    </xf>
    <xf numFmtId="2" fontId="3" fillId="0" borderId="1" xfId="1" applyNumberFormat="1" applyFont="1" applyFill="1" applyBorder="1" applyAlignment="1">
      <alignment horizontal="left" vertical="center" wrapText="1"/>
    </xf>
    <xf numFmtId="0" fontId="8" fillId="0" borderId="0" xfId="0" applyFont="1" applyAlignment="1">
      <alignment horizontal="left" vertical="center"/>
    </xf>
    <xf numFmtId="2" fontId="3" fillId="0" borderId="1" xfId="1" applyNumberFormat="1" applyFont="1" applyFill="1" applyBorder="1" applyAlignment="1">
      <alignment horizontal="left" vertical="top"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2" fontId="4" fillId="0" borderId="2" xfId="3" applyNumberFormat="1" applyFont="1" applyFill="1" applyBorder="1" applyAlignment="1">
      <alignment horizontal="center" vertical="center" wrapText="1"/>
    </xf>
    <xf numFmtId="2" fontId="4" fillId="0" borderId="3" xfId="3" applyNumberFormat="1" applyFont="1" applyFill="1" applyBorder="1" applyAlignment="1">
      <alignment horizontal="center" vertical="center" wrapText="1"/>
    </xf>
    <xf numFmtId="2" fontId="4" fillId="0" borderId="4" xfId="3" applyNumberFormat="1" applyFont="1" applyFill="1" applyBorder="1" applyAlignment="1">
      <alignment horizontal="center" vertical="center" wrapText="1"/>
    </xf>
    <xf numFmtId="2" fontId="4" fillId="0" borderId="2" xfId="3" applyNumberFormat="1" applyFont="1" applyFill="1" applyBorder="1" applyAlignment="1">
      <alignment horizontal="right" vertical="center" wrapText="1"/>
    </xf>
    <xf numFmtId="2" fontId="4" fillId="0" borderId="3" xfId="3" applyNumberFormat="1" applyFont="1" applyFill="1" applyBorder="1" applyAlignment="1">
      <alignment horizontal="right" vertical="center" wrapText="1"/>
    </xf>
    <xf numFmtId="2" fontId="4" fillId="0" borderId="4" xfId="3" applyNumberFormat="1" applyFont="1" applyFill="1" applyBorder="1" applyAlignment="1">
      <alignment horizontal="right" vertical="center" wrapText="1"/>
    </xf>
    <xf numFmtId="43" fontId="4" fillId="0" borderId="2" xfId="3" applyFont="1" applyFill="1" applyBorder="1" applyAlignment="1">
      <alignment horizontal="right" vertical="center" wrapText="1"/>
    </xf>
    <xf numFmtId="43" fontId="4" fillId="0" borderId="3" xfId="3" applyFont="1" applyFill="1" applyBorder="1" applyAlignment="1">
      <alignment horizontal="right" vertical="center" wrapText="1"/>
    </xf>
    <xf numFmtId="43" fontId="4" fillId="0" borderId="4" xfId="3" applyFont="1" applyFill="1" applyBorder="1" applyAlignment="1">
      <alignment horizontal="right" vertical="center" wrapText="1"/>
    </xf>
    <xf numFmtId="164" fontId="3" fillId="0" borderId="2" xfId="2" applyNumberFormat="1" applyFont="1" applyBorder="1" applyAlignment="1">
      <alignment horizontal="left" vertical="center" wrapText="1"/>
    </xf>
    <xf numFmtId="164" fontId="3" fillId="0" borderId="4" xfId="2" applyNumberFormat="1" applyFont="1" applyBorder="1" applyAlignment="1">
      <alignment horizontal="left" vertical="center" wrapText="1"/>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F3292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 dT="2024-08-20T14:15:56.50" personId="{00000000-0000-0000-0000-000000000000}" id="{878D978A-F623-4248-B0CA-8EACC2E35A60}">
    <text xml:space="preserve">This column is included in the draft for your reference - it will not be included in the final.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zoomScaleNormal="100" zoomScaleSheetLayoutView="100" workbookViewId="0">
      <pane ySplit="5" topLeftCell="A6" activePane="bottomLeft" state="frozen"/>
      <selection pane="bottomLeft" activeCell="A6" sqref="A6"/>
    </sheetView>
  </sheetViews>
  <sheetFormatPr defaultColWidth="9.1796875" defaultRowHeight="15" x14ac:dyDescent="0.35"/>
  <cols>
    <col min="1" max="1" width="23.54296875" style="16" bestFit="1" customWidth="1"/>
    <col min="2" max="2" width="39" style="16" customWidth="1"/>
    <col min="3" max="3" width="20.7265625" style="12" customWidth="1"/>
    <col min="4" max="8" width="20.7265625" style="14" customWidth="1"/>
    <col min="9" max="9" width="84.54296875" style="15" customWidth="1"/>
    <col min="10" max="16384" width="9.1796875" style="16"/>
  </cols>
  <sheetData>
    <row r="1" spans="1:9" x14ac:dyDescent="0.35">
      <c r="A1" s="2" t="s">
        <v>0</v>
      </c>
      <c r="D1" s="13"/>
    </row>
    <row r="2" spans="1:9" x14ac:dyDescent="0.35">
      <c r="A2" s="37" t="s">
        <v>99</v>
      </c>
      <c r="B2" s="16" t="s">
        <v>111</v>
      </c>
      <c r="D2" s="13"/>
    </row>
    <row r="3" spans="1:9" x14ac:dyDescent="0.35">
      <c r="A3" s="38">
        <v>45527</v>
      </c>
      <c r="B3" s="4"/>
      <c r="D3" s="13"/>
    </row>
    <row r="4" spans="1:9" ht="20.149999999999999" customHeight="1" x14ac:dyDescent="0.3">
      <c r="A4" s="2"/>
      <c r="B4" s="17"/>
      <c r="C4" s="45" t="s">
        <v>99</v>
      </c>
      <c r="D4" s="46"/>
      <c r="E4" s="46"/>
      <c r="F4" s="46"/>
      <c r="G4" s="46"/>
      <c r="H4" s="46"/>
      <c r="I4" s="46"/>
    </row>
    <row r="5" spans="1:9" s="21" customFormat="1" ht="60" customHeight="1" x14ac:dyDescent="0.35">
      <c r="A5" s="5" t="s">
        <v>1</v>
      </c>
      <c r="B5" s="3" t="s">
        <v>2</v>
      </c>
      <c r="C5" s="18" t="s">
        <v>90</v>
      </c>
      <c r="D5" s="19" t="s">
        <v>3</v>
      </c>
      <c r="E5" s="19" t="s">
        <v>4</v>
      </c>
      <c r="F5" s="19" t="s">
        <v>5</v>
      </c>
      <c r="G5" s="19" t="s">
        <v>6</v>
      </c>
      <c r="H5" s="19" t="s">
        <v>92</v>
      </c>
      <c r="I5" s="20" t="s">
        <v>7</v>
      </c>
    </row>
    <row r="6" spans="1:9" ht="23.15" customHeight="1" x14ac:dyDescent="0.35">
      <c r="A6" s="22" t="s">
        <v>8</v>
      </c>
      <c r="B6" s="22" t="s">
        <v>9</v>
      </c>
      <c r="C6" s="23" t="s">
        <v>10</v>
      </c>
      <c r="D6" s="7"/>
      <c r="E6" s="7"/>
      <c r="F6" s="7"/>
      <c r="G6" s="6">
        <v>1</v>
      </c>
      <c r="H6" s="6">
        <v>1</v>
      </c>
      <c r="I6" s="25" t="s">
        <v>11</v>
      </c>
    </row>
    <row r="7" spans="1:9" ht="23.25" customHeight="1" x14ac:dyDescent="0.35">
      <c r="A7" s="22" t="s">
        <v>8</v>
      </c>
      <c r="B7" s="22" t="s">
        <v>12</v>
      </c>
      <c r="C7" s="23" t="s">
        <v>10</v>
      </c>
      <c r="D7" s="7"/>
      <c r="E7" s="7"/>
      <c r="F7" s="7"/>
      <c r="G7" s="6">
        <v>1</v>
      </c>
      <c r="H7" s="6">
        <v>1</v>
      </c>
      <c r="I7" s="25" t="s">
        <v>11</v>
      </c>
    </row>
    <row r="8" spans="1:9" ht="23.25" customHeight="1" x14ac:dyDescent="0.35">
      <c r="A8" s="22" t="s">
        <v>8</v>
      </c>
      <c r="B8" s="22" t="s">
        <v>13</v>
      </c>
      <c r="C8" s="23" t="s">
        <v>10</v>
      </c>
      <c r="D8" s="7"/>
      <c r="E8" s="7"/>
      <c r="F8" s="7"/>
      <c r="G8" s="6">
        <v>1</v>
      </c>
      <c r="H8" s="6">
        <v>1</v>
      </c>
      <c r="I8" s="25" t="s">
        <v>14</v>
      </c>
    </row>
    <row r="9" spans="1:9" ht="23.25" customHeight="1" x14ac:dyDescent="0.35">
      <c r="A9" s="22" t="s">
        <v>8</v>
      </c>
      <c r="B9" s="22" t="s">
        <v>15</v>
      </c>
      <c r="C9" s="23" t="s">
        <v>10</v>
      </c>
      <c r="D9" s="7"/>
      <c r="E9" s="7"/>
      <c r="F9" s="7"/>
      <c r="G9" s="6">
        <v>1</v>
      </c>
      <c r="H9" s="6">
        <v>1</v>
      </c>
      <c r="I9" s="25" t="s">
        <v>11</v>
      </c>
    </row>
    <row r="10" spans="1:9" ht="23.25" customHeight="1" x14ac:dyDescent="0.35">
      <c r="A10" s="22" t="s">
        <v>8</v>
      </c>
      <c r="B10" s="22" t="s">
        <v>16</v>
      </c>
      <c r="C10" s="23" t="s">
        <v>10</v>
      </c>
      <c r="D10" s="7"/>
      <c r="E10" s="7"/>
      <c r="F10" s="7"/>
      <c r="G10" s="6">
        <v>1</v>
      </c>
      <c r="H10" s="6">
        <v>1</v>
      </c>
      <c r="I10" s="25" t="s">
        <v>11</v>
      </c>
    </row>
    <row r="11" spans="1:9" ht="76.5" customHeight="1" x14ac:dyDescent="0.35">
      <c r="A11" s="22" t="s">
        <v>17</v>
      </c>
      <c r="B11" s="22" t="s">
        <v>18</v>
      </c>
      <c r="C11" s="23" t="s">
        <v>10</v>
      </c>
      <c r="D11" s="7"/>
      <c r="E11" s="7"/>
      <c r="F11" s="7"/>
      <c r="G11" s="6" t="s">
        <v>88</v>
      </c>
      <c r="H11" s="6" t="s">
        <v>88</v>
      </c>
      <c r="I11" s="39" t="s">
        <v>89</v>
      </c>
    </row>
    <row r="12" spans="1:9" ht="75" x14ac:dyDescent="0.35">
      <c r="A12" s="22" t="s">
        <v>17</v>
      </c>
      <c r="B12" s="22" t="s">
        <v>21</v>
      </c>
      <c r="C12" s="23" t="s">
        <v>10</v>
      </c>
      <c r="D12" s="7">
        <v>0.28999999999999998</v>
      </c>
      <c r="E12" s="8" t="s">
        <v>22</v>
      </c>
      <c r="F12" s="7" t="s">
        <v>23</v>
      </c>
      <c r="G12" s="6">
        <v>0.84</v>
      </c>
      <c r="H12" s="6">
        <v>0.84</v>
      </c>
      <c r="I12" s="25" t="s">
        <v>24</v>
      </c>
    </row>
    <row r="13" spans="1:9" ht="62.5" x14ac:dyDescent="0.35">
      <c r="A13" s="22" t="s">
        <v>17</v>
      </c>
      <c r="B13" s="22" t="s">
        <v>25</v>
      </c>
      <c r="C13" s="23" t="s">
        <v>10</v>
      </c>
      <c r="D13" s="7">
        <v>0.27</v>
      </c>
      <c r="E13" s="8" t="s">
        <v>22</v>
      </c>
      <c r="F13" s="7" t="s">
        <v>23</v>
      </c>
      <c r="G13" s="6">
        <v>0.86</v>
      </c>
      <c r="H13" s="6">
        <v>0.86</v>
      </c>
      <c r="I13" s="25" t="s">
        <v>26</v>
      </c>
    </row>
    <row r="14" spans="1:9" ht="37.5" x14ac:dyDescent="0.35">
      <c r="A14" s="22" t="s">
        <v>17</v>
      </c>
      <c r="B14" s="22" t="s">
        <v>27</v>
      </c>
      <c r="C14" s="23" t="s">
        <v>10</v>
      </c>
      <c r="D14" s="7">
        <v>0.28999999999999998</v>
      </c>
      <c r="E14" s="8" t="s">
        <v>22</v>
      </c>
      <c r="F14" s="7" t="s">
        <v>23</v>
      </c>
      <c r="G14" s="6">
        <v>0.84</v>
      </c>
      <c r="H14" s="6">
        <v>0.84</v>
      </c>
      <c r="I14" s="25" t="s">
        <v>28</v>
      </c>
    </row>
    <row r="15" spans="1:9" ht="25" x14ac:dyDescent="0.35">
      <c r="A15" s="29" t="s">
        <v>17</v>
      </c>
      <c r="B15" s="29" t="s">
        <v>91</v>
      </c>
      <c r="C15" s="28" t="s">
        <v>98</v>
      </c>
      <c r="D15" s="30"/>
      <c r="E15" s="31"/>
      <c r="F15" s="30"/>
      <c r="G15" s="32"/>
      <c r="H15" s="32" t="s">
        <v>97</v>
      </c>
      <c r="I15" s="40" t="s">
        <v>113</v>
      </c>
    </row>
    <row r="16" spans="1:9" ht="45" customHeight="1" x14ac:dyDescent="0.35">
      <c r="A16" s="22" t="s">
        <v>17</v>
      </c>
      <c r="B16" s="22" t="s">
        <v>29</v>
      </c>
      <c r="C16" s="28" t="s">
        <v>19</v>
      </c>
      <c r="D16" s="7">
        <v>0</v>
      </c>
      <c r="E16" s="30">
        <v>0.45</v>
      </c>
      <c r="F16" s="7"/>
      <c r="G16" s="6">
        <v>1.17</v>
      </c>
      <c r="H16" s="33">
        <f>1-D16+E16</f>
        <v>1.45</v>
      </c>
      <c r="I16" s="51" t="s">
        <v>101</v>
      </c>
    </row>
    <row r="17" spans="1:9" ht="48.75" customHeight="1" x14ac:dyDescent="0.35">
      <c r="A17" s="22" t="s">
        <v>17</v>
      </c>
      <c r="B17" s="22" t="s">
        <v>30</v>
      </c>
      <c r="C17" s="28" t="s">
        <v>19</v>
      </c>
      <c r="D17" s="7">
        <v>0</v>
      </c>
      <c r="E17" s="30">
        <v>0.45</v>
      </c>
      <c r="F17" s="7"/>
      <c r="G17" s="6">
        <v>1.17</v>
      </c>
      <c r="H17" s="33">
        <f>1-D17+E17</f>
        <v>1.45</v>
      </c>
      <c r="I17" s="53"/>
    </row>
    <row r="18" spans="1:9" ht="84" customHeight="1" x14ac:dyDescent="0.35">
      <c r="A18" s="22" t="s">
        <v>17</v>
      </c>
      <c r="B18" s="22" t="s">
        <v>31</v>
      </c>
      <c r="C18" s="23" t="s">
        <v>10</v>
      </c>
      <c r="D18" s="7">
        <v>0.08</v>
      </c>
      <c r="E18" s="7" t="s">
        <v>100</v>
      </c>
      <c r="F18" s="7"/>
      <c r="G18" s="6">
        <f>1-D18/2</f>
        <v>0.96</v>
      </c>
      <c r="H18" s="6">
        <v>0.96</v>
      </c>
      <c r="I18" s="39" t="s">
        <v>32</v>
      </c>
    </row>
    <row r="19" spans="1:9" ht="62.5" x14ac:dyDescent="0.35">
      <c r="A19" s="22" t="s">
        <v>17</v>
      </c>
      <c r="B19" s="22" t="s">
        <v>33</v>
      </c>
      <c r="C19" s="28" t="s">
        <v>19</v>
      </c>
      <c r="D19" s="7">
        <v>0.1</v>
      </c>
      <c r="E19" s="30">
        <v>0.45</v>
      </c>
      <c r="F19" s="7"/>
      <c r="G19" s="6">
        <v>1.07</v>
      </c>
      <c r="H19" s="33">
        <f>1-D19+E19</f>
        <v>1.35</v>
      </c>
      <c r="I19" s="41" t="s">
        <v>102</v>
      </c>
    </row>
    <row r="20" spans="1:9" ht="191.25" customHeight="1" x14ac:dyDescent="0.35">
      <c r="A20" s="24" t="s">
        <v>17</v>
      </c>
      <c r="B20" s="22" t="s">
        <v>93</v>
      </c>
      <c r="C20" s="23" t="s">
        <v>10</v>
      </c>
      <c r="D20" s="7" t="s">
        <v>100</v>
      </c>
      <c r="E20" s="7" t="s">
        <v>100</v>
      </c>
      <c r="F20" s="7"/>
      <c r="G20" s="6" t="s">
        <v>34</v>
      </c>
      <c r="H20" s="6" t="s">
        <v>34</v>
      </c>
      <c r="I20" s="25" t="s">
        <v>35</v>
      </c>
    </row>
    <row r="21" spans="1:9" ht="25" x14ac:dyDescent="0.35">
      <c r="A21" s="52" t="s">
        <v>17</v>
      </c>
      <c r="B21" s="22" t="s">
        <v>94</v>
      </c>
      <c r="C21" s="28" t="s">
        <v>19</v>
      </c>
      <c r="D21" s="7">
        <v>0.24</v>
      </c>
      <c r="E21" s="30">
        <v>0.45</v>
      </c>
      <c r="F21" s="7"/>
      <c r="G21" s="6">
        <v>0.93</v>
      </c>
      <c r="H21" s="33">
        <f>1-D21+E21</f>
        <v>1.21</v>
      </c>
      <c r="I21" s="51" t="s">
        <v>103</v>
      </c>
    </row>
    <row r="22" spans="1:9" ht="50" x14ac:dyDescent="0.35">
      <c r="A22" s="52"/>
      <c r="B22" s="22" t="s">
        <v>95</v>
      </c>
      <c r="C22" s="28" t="s">
        <v>19</v>
      </c>
      <c r="D22" s="7">
        <v>0.22</v>
      </c>
      <c r="E22" s="30">
        <v>0.45</v>
      </c>
      <c r="F22" s="7"/>
      <c r="G22" s="6">
        <v>0.95000000000000007</v>
      </c>
      <c r="H22" s="33">
        <f>1-D22+E22</f>
        <v>1.23</v>
      </c>
      <c r="I22" s="52"/>
    </row>
    <row r="23" spans="1:9" ht="82.5" customHeight="1" x14ac:dyDescent="0.35">
      <c r="A23" s="53"/>
      <c r="B23" s="22" t="s">
        <v>96</v>
      </c>
      <c r="C23" s="28" t="s">
        <v>19</v>
      </c>
      <c r="D23" s="7">
        <v>0.14000000000000001</v>
      </c>
      <c r="E23" s="30">
        <v>0.45</v>
      </c>
      <c r="F23" s="7"/>
      <c r="G23" s="6">
        <v>1.03</v>
      </c>
      <c r="H23" s="33">
        <f>1-D23+E23</f>
        <v>1.31</v>
      </c>
      <c r="I23" s="53"/>
    </row>
    <row r="24" spans="1:9" ht="87.5" x14ac:dyDescent="0.35">
      <c r="A24" s="50" t="s">
        <v>17</v>
      </c>
      <c r="B24" s="22" t="s">
        <v>36</v>
      </c>
      <c r="C24" s="23" t="s">
        <v>10</v>
      </c>
      <c r="D24" s="7">
        <v>0.19</v>
      </c>
      <c r="E24" s="7">
        <v>0.1</v>
      </c>
      <c r="F24" s="7"/>
      <c r="G24" s="6">
        <v>0.91</v>
      </c>
      <c r="H24" s="6">
        <v>0.91</v>
      </c>
      <c r="I24" s="25" t="s">
        <v>104</v>
      </c>
    </row>
    <row r="25" spans="1:9" ht="87.5" x14ac:dyDescent="0.35">
      <c r="A25" s="50"/>
      <c r="B25" s="22" t="s">
        <v>37</v>
      </c>
      <c r="C25" s="23" t="s">
        <v>10</v>
      </c>
      <c r="D25" s="7">
        <v>0</v>
      </c>
      <c r="E25" s="7">
        <v>0.1</v>
      </c>
      <c r="F25" s="7"/>
      <c r="G25" s="6">
        <v>1.1000000000000001</v>
      </c>
      <c r="H25" s="6">
        <v>1.1000000000000001</v>
      </c>
      <c r="I25" s="25" t="s">
        <v>105</v>
      </c>
    </row>
    <row r="26" spans="1:9" ht="37.5" x14ac:dyDescent="0.35">
      <c r="A26" s="22" t="s">
        <v>17</v>
      </c>
      <c r="B26" s="22" t="s">
        <v>38</v>
      </c>
      <c r="C26" s="23" t="s">
        <v>10</v>
      </c>
      <c r="D26" s="7"/>
      <c r="E26" s="7"/>
      <c r="F26" s="7"/>
      <c r="G26" s="6">
        <v>1</v>
      </c>
      <c r="H26" s="6">
        <v>1</v>
      </c>
      <c r="I26" s="25" t="s">
        <v>39</v>
      </c>
    </row>
    <row r="27" spans="1:9" ht="51.75" customHeight="1" x14ac:dyDescent="0.35">
      <c r="A27" s="22" t="s">
        <v>17</v>
      </c>
      <c r="B27" s="22" t="s">
        <v>40</v>
      </c>
      <c r="C27" s="23" t="s">
        <v>10</v>
      </c>
      <c r="D27" s="7"/>
      <c r="E27" s="7"/>
      <c r="F27" s="7"/>
      <c r="G27" s="6" t="s">
        <v>41</v>
      </c>
      <c r="H27" s="6" t="s">
        <v>41</v>
      </c>
      <c r="I27" s="25" t="s">
        <v>42</v>
      </c>
    </row>
    <row r="28" spans="1:9" x14ac:dyDescent="0.35">
      <c r="A28" s="51" t="s">
        <v>17</v>
      </c>
      <c r="B28" s="22" t="s">
        <v>43</v>
      </c>
      <c r="C28" s="23" t="s">
        <v>10</v>
      </c>
      <c r="D28" s="7"/>
      <c r="E28" s="7"/>
      <c r="F28" s="7"/>
      <c r="G28" s="6">
        <v>0.9</v>
      </c>
      <c r="H28" s="6">
        <v>0.9</v>
      </c>
      <c r="I28" s="51" t="s">
        <v>20</v>
      </c>
    </row>
    <row r="29" spans="1:9" ht="31.5" customHeight="1" x14ac:dyDescent="0.35">
      <c r="A29" s="53"/>
      <c r="B29" s="22" t="s">
        <v>44</v>
      </c>
      <c r="C29" s="23" t="s">
        <v>10</v>
      </c>
      <c r="D29" s="7"/>
      <c r="E29" s="7"/>
      <c r="F29" s="7"/>
      <c r="G29" s="6">
        <v>0.8</v>
      </c>
      <c r="H29" s="6">
        <v>0.8</v>
      </c>
      <c r="I29" s="53"/>
    </row>
    <row r="30" spans="1:9" ht="100.5" customHeight="1" x14ac:dyDescent="0.35">
      <c r="A30" s="50" t="s">
        <v>45</v>
      </c>
      <c r="B30" s="22" t="s">
        <v>46</v>
      </c>
      <c r="C30" s="28" t="s">
        <v>19</v>
      </c>
      <c r="D30" s="30">
        <v>0.27</v>
      </c>
      <c r="E30" s="30">
        <v>0.25</v>
      </c>
      <c r="F30" s="7">
        <v>0</v>
      </c>
      <c r="G30" s="6">
        <v>0.96</v>
      </c>
      <c r="H30" s="33">
        <f>1-D30+E30</f>
        <v>0.98</v>
      </c>
      <c r="I30" s="25" t="s">
        <v>106</v>
      </c>
    </row>
    <row r="31" spans="1:9" ht="58.5" customHeight="1" x14ac:dyDescent="0.35">
      <c r="A31" s="50"/>
      <c r="B31" s="22" t="s">
        <v>47</v>
      </c>
      <c r="C31" s="28" t="s">
        <v>19</v>
      </c>
      <c r="D31" s="7">
        <v>0</v>
      </c>
      <c r="E31" s="30">
        <v>0.25</v>
      </c>
      <c r="F31" s="7">
        <v>0</v>
      </c>
      <c r="G31" s="6">
        <v>1.01</v>
      </c>
      <c r="H31" s="33">
        <f>1-D31+E31</f>
        <v>1.25</v>
      </c>
      <c r="I31" s="63" t="s">
        <v>107</v>
      </c>
    </row>
    <row r="32" spans="1:9" ht="71.25" customHeight="1" x14ac:dyDescent="0.35">
      <c r="A32" s="50"/>
      <c r="B32" s="22" t="s">
        <v>48</v>
      </c>
      <c r="C32" s="28" t="s">
        <v>19</v>
      </c>
      <c r="D32" s="7">
        <v>0</v>
      </c>
      <c r="E32" s="30">
        <v>0.25</v>
      </c>
      <c r="F32" s="7">
        <v>0</v>
      </c>
      <c r="G32" s="6">
        <v>1.01</v>
      </c>
      <c r="H32" s="33">
        <f>1-D32+E32</f>
        <v>1.25</v>
      </c>
      <c r="I32" s="64"/>
    </row>
    <row r="33" spans="1:9" ht="67.5" customHeight="1" x14ac:dyDescent="0.35">
      <c r="A33" s="50"/>
      <c r="B33" s="22" t="s">
        <v>49</v>
      </c>
      <c r="C33" s="28" t="s">
        <v>19</v>
      </c>
      <c r="D33" s="30">
        <v>0.27</v>
      </c>
      <c r="E33" s="30">
        <v>0.25</v>
      </c>
      <c r="F33" s="7"/>
      <c r="G33" s="6">
        <v>0.93</v>
      </c>
      <c r="H33" s="33">
        <f>1-D33+E33</f>
        <v>0.98</v>
      </c>
      <c r="I33" s="25" t="s">
        <v>106</v>
      </c>
    </row>
    <row r="34" spans="1:9" ht="281.25" customHeight="1" x14ac:dyDescent="0.35">
      <c r="A34" s="25" t="s">
        <v>17</v>
      </c>
      <c r="B34" s="22" t="s">
        <v>50</v>
      </c>
      <c r="C34" s="23" t="s">
        <v>10</v>
      </c>
      <c r="D34" s="7"/>
      <c r="E34" s="7"/>
      <c r="F34" s="34">
        <v>4.8000000000000001E-2</v>
      </c>
      <c r="G34" s="35" t="s">
        <v>51</v>
      </c>
      <c r="H34" s="35" t="s">
        <v>51</v>
      </c>
      <c r="I34" s="25" t="s">
        <v>52</v>
      </c>
    </row>
    <row r="35" spans="1:9" ht="48" customHeight="1" x14ac:dyDescent="0.35">
      <c r="A35" s="22" t="s">
        <v>53</v>
      </c>
      <c r="B35" s="22" t="s">
        <v>54</v>
      </c>
      <c r="C35" s="47" t="s">
        <v>10</v>
      </c>
      <c r="D35" s="54" t="s">
        <v>55</v>
      </c>
      <c r="E35" s="54" t="s">
        <v>56</v>
      </c>
      <c r="F35" s="57">
        <v>0</v>
      </c>
      <c r="G35" s="60" t="s">
        <v>57</v>
      </c>
      <c r="H35" s="60" t="s">
        <v>57</v>
      </c>
      <c r="I35" s="51" t="s">
        <v>109</v>
      </c>
    </row>
    <row r="36" spans="1:9" ht="25" x14ac:dyDescent="0.35">
      <c r="A36" s="22" t="s">
        <v>53</v>
      </c>
      <c r="B36" s="22" t="s">
        <v>58</v>
      </c>
      <c r="C36" s="48"/>
      <c r="D36" s="55"/>
      <c r="E36" s="55"/>
      <c r="F36" s="58"/>
      <c r="G36" s="61"/>
      <c r="H36" s="61"/>
      <c r="I36" s="52"/>
    </row>
    <row r="37" spans="1:9" ht="56.25" customHeight="1" x14ac:dyDescent="0.35">
      <c r="A37" s="22" t="s">
        <v>53</v>
      </c>
      <c r="B37" s="22" t="s">
        <v>59</v>
      </c>
      <c r="C37" s="49"/>
      <c r="D37" s="56"/>
      <c r="E37" s="56"/>
      <c r="F37" s="59"/>
      <c r="G37" s="62"/>
      <c r="H37" s="62"/>
      <c r="I37" s="53"/>
    </row>
    <row r="38" spans="1:9" ht="75" x14ac:dyDescent="0.35">
      <c r="A38" s="22" t="s">
        <v>53</v>
      </c>
      <c r="B38" s="22" t="s">
        <v>60</v>
      </c>
      <c r="C38" s="23" t="s">
        <v>10</v>
      </c>
      <c r="D38" s="7"/>
      <c r="E38" s="7"/>
      <c r="F38" s="7"/>
      <c r="G38" s="6">
        <v>0.92</v>
      </c>
      <c r="H38" s="6">
        <v>0.92</v>
      </c>
      <c r="I38" s="25" t="s">
        <v>61</v>
      </c>
    </row>
    <row r="39" spans="1:9" ht="117" customHeight="1" x14ac:dyDescent="0.35">
      <c r="A39" s="22" t="s">
        <v>53</v>
      </c>
      <c r="B39" s="22" t="s">
        <v>62</v>
      </c>
      <c r="C39" s="23" t="s">
        <v>10</v>
      </c>
      <c r="D39" s="7">
        <v>0.19</v>
      </c>
      <c r="E39" s="7">
        <v>0.04</v>
      </c>
      <c r="F39" s="7">
        <v>0.01</v>
      </c>
      <c r="G39" s="6" t="s">
        <v>63</v>
      </c>
      <c r="H39" s="6" t="s">
        <v>63</v>
      </c>
      <c r="I39" s="25" t="s">
        <v>64</v>
      </c>
    </row>
    <row r="40" spans="1:9" ht="75" x14ac:dyDescent="0.35">
      <c r="A40" s="22" t="s">
        <v>53</v>
      </c>
      <c r="B40" s="22" t="s">
        <v>65</v>
      </c>
      <c r="C40" s="23" t="s">
        <v>10</v>
      </c>
      <c r="D40" s="7">
        <v>0.2</v>
      </c>
      <c r="E40" s="7">
        <v>0.04</v>
      </c>
      <c r="F40" s="7">
        <v>0</v>
      </c>
      <c r="G40" s="9">
        <v>0.84</v>
      </c>
      <c r="H40" s="9">
        <v>0.84</v>
      </c>
      <c r="I40" s="25" t="s">
        <v>110</v>
      </c>
    </row>
    <row r="41" spans="1:9" ht="37.5" x14ac:dyDescent="0.35">
      <c r="A41" s="22" t="s">
        <v>53</v>
      </c>
      <c r="B41" s="22" t="s">
        <v>66</v>
      </c>
      <c r="C41" s="23" t="s">
        <v>10</v>
      </c>
      <c r="D41" s="7"/>
      <c r="E41" s="7"/>
      <c r="F41" s="7"/>
      <c r="G41" s="6" t="s">
        <v>67</v>
      </c>
      <c r="H41" s="6" t="s">
        <v>67</v>
      </c>
      <c r="I41" s="42" t="s">
        <v>68</v>
      </c>
    </row>
    <row r="42" spans="1:9" ht="57.75" customHeight="1" x14ac:dyDescent="0.35">
      <c r="A42" s="22" t="s">
        <v>53</v>
      </c>
      <c r="B42" s="22" t="s">
        <v>69</v>
      </c>
      <c r="C42" s="23" t="s">
        <v>10</v>
      </c>
      <c r="D42" s="7"/>
      <c r="E42" s="7"/>
      <c r="F42" s="7"/>
      <c r="G42" s="6">
        <v>1</v>
      </c>
      <c r="H42" s="6">
        <v>1</v>
      </c>
      <c r="I42" s="25" t="s">
        <v>70</v>
      </c>
    </row>
    <row r="43" spans="1:9" ht="55.5" customHeight="1" x14ac:dyDescent="0.35">
      <c r="A43" s="22" t="s">
        <v>53</v>
      </c>
      <c r="B43" s="22" t="s">
        <v>71</v>
      </c>
      <c r="C43" s="28" t="s">
        <v>19</v>
      </c>
      <c r="D43" s="36">
        <v>0.16</v>
      </c>
      <c r="E43" s="36">
        <v>0</v>
      </c>
      <c r="F43" s="7">
        <v>0</v>
      </c>
      <c r="G43" s="6">
        <v>0.98</v>
      </c>
      <c r="H43" s="32">
        <f>1-D43+E43</f>
        <v>0.84</v>
      </c>
      <c r="I43" s="44" t="s">
        <v>112</v>
      </c>
    </row>
    <row r="44" spans="1:9" ht="50" x14ac:dyDescent="0.35">
      <c r="A44" s="22" t="s">
        <v>53</v>
      </c>
      <c r="B44" s="22" t="s">
        <v>72</v>
      </c>
      <c r="C44" s="23" t="s">
        <v>10</v>
      </c>
      <c r="D44" s="1" t="s">
        <v>73</v>
      </c>
      <c r="E44" s="7">
        <v>0</v>
      </c>
      <c r="F44" s="7"/>
      <c r="G44" s="6">
        <v>0.43</v>
      </c>
      <c r="H44" s="6">
        <v>0.43</v>
      </c>
      <c r="I44" s="25" t="s">
        <v>74</v>
      </c>
    </row>
    <row r="45" spans="1:9" ht="66.75" customHeight="1" x14ac:dyDescent="0.35">
      <c r="A45" s="22" t="s">
        <v>53</v>
      </c>
      <c r="B45" s="22" t="s">
        <v>75</v>
      </c>
      <c r="C45" s="23" t="s">
        <v>10</v>
      </c>
      <c r="D45" s="1"/>
      <c r="E45" s="7"/>
      <c r="F45" s="7">
        <v>0</v>
      </c>
      <c r="G45" s="7">
        <v>0</v>
      </c>
      <c r="H45" s="7">
        <v>0</v>
      </c>
      <c r="I45" s="25" t="s">
        <v>108</v>
      </c>
    </row>
    <row r="46" spans="1:9" ht="25" x14ac:dyDescent="0.35">
      <c r="A46" s="22" t="s">
        <v>76</v>
      </c>
      <c r="B46" s="22" t="s">
        <v>77</v>
      </c>
      <c r="C46" s="23" t="s">
        <v>10</v>
      </c>
      <c r="D46" s="7"/>
      <c r="E46" s="7"/>
      <c r="F46" s="7"/>
      <c r="G46" s="6" t="s">
        <v>78</v>
      </c>
      <c r="H46" s="6" t="s">
        <v>78</v>
      </c>
      <c r="I46" s="42"/>
    </row>
    <row r="47" spans="1:9" ht="25" x14ac:dyDescent="0.35">
      <c r="A47" s="22" t="s">
        <v>76</v>
      </c>
      <c r="B47" s="22" t="s">
        <v>80</v>
      </c>
      <c r="C47" s="23" t="s">
        <v>10</v>
      </c>
      <c r="D47" s="7"/>
      <c r="E47" s="7"/>
      <c r="F47" s="7"/>
      <c r="G47" s="6">
        <v>0.8</v>
      </c>
      <c r="H47" s="6">
        <v>0.8</v>
      </c>
      <c r="I47" s="25" t="s">
        <v>81</v>
      </c>
    </row>
    <row r="48" spans="1:9" ht="25" x14ac:dyDescent="0.35">
      <c r="A48" s="22" t="s">
        <v>76</v>
      </c>
      <c r="B48" s="22" t="s">
        <v>82</v>
      </c>
      <c r="C48" s="23" t="s">
        <v>10</v>
      </c>
      <c r="D48" s="7"/>
      <c r="E48" s="7"/>
      <c r="F48" s="7"/>
      <c r="G48" s="6">
        <v>1</v>
      </c>
      <c r="H48" s="6">
        <v>1</v>
      </c>
      <c r="I48" s="25" t="s">
        <v>83</v>
      </c>
    </row>
    <row r="49" spans="1:9" ht="37.5" x14ac:dyDescent="0.35">
      <c r="A49" s="22" t="s">
        <v>76</v>
      </c>
      <c r="B49" s="22" t="s">
        <v>84</v>
      </c>
      <c r="C49" s="23" t="s">
        <v>10</v>
      </c>
      <c r="D49" s="7"/>
      <c r="E49" s="7"/>
      <c r="F49" s="7"/>
      <c r="G49" s="6" t="s">
        <v>78</v>
      </c>
      <c r="H49" s="6" t="s">
        <v>78</v>
      </c>
      <c r="I49" s="42" t="s">
        <v>79</v>
      </c>
    </row>
    <row r="50" spans="1:9" s="21" customFormat="1" ht="105.65" customHeight="1" x14ac:dyDescent="0.35">
      <c r="A50" s="26" t="s">
        <v>76</v>
      </c>
      <c r="B50" s="22" t="s">
        <v>85</v>
      </c>
      <c r="C50" s="27" t="s">
        <v>10</v>
      </c>
      <c r="D50" s="11"/>
      <c r="E50" s="11"/>
      <c r="F50" s="11"/>
      <c r="G50" s="10" t="s">
        <v>86</v>
      </c>
      <c r="H50" s="10" t="s">
        <v>86</v>
      </c>
      <c r="I50" s="42" t="s">
        <v>87</v>
      </c>
    </row>
    <row r="51" spans="1:9" x14ac:dyDescent="0.35">
      <c r="I51" s="43"/>
    </row>
    <row r="52" spans="1:9" x14ac:dyDescent="0.35">
      <c r="I52" s="43"/>
    </row>
  </sheetData>
  <autoFilter ref="A5:I50" xr:uid="{00000000-0001-0000-0000-000000000000}"/>
  <mergeCells count="16">
    <mergeCell ref="C4:I4"/>
    <mergeCell ref="C35:C37"/>
    <mergeCell ref="A24:A25"/>
    <mergeCell ref="A30:A33"/>
    <mergeCell ref="I21:I23"/>
    <mergeCell ref="I35:I37"/>
    <mergeCell ref="D35:D37"/>
    <mergeCell ref="E35:E37"/>
    <mergeCell ref="F35:F37"/>
    <mergeCell ref="G35:G37"/>
    <mergeCell ref="A28:A29"/>
    <mergeCell ref="I28:I29"/>
    <mergeCell ref="A21:A23"/>
    <mergeCell ref="H35:H37"/>
    <mergeCell ref="I16:I17"/>
    <mergeCell ref="I31:I32"/>
  </mergeCells>
  <phoneticPr fontId="6" type="noConversion"/>
  <pageMargins left="0.25" right="0.25" top="0.75" bottom="0.75" header="0.3" footer="0.3"/>
  <pageSetup scale="33" orientation="portrait" r:id="rId1"/>
  <ignoredErrors>
    <ignoredError sqref="G18"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8811F9-D790-478E-8838-519310223729}">
  <ds:schemaRefs>
    <ds:schemaRef ds:uri="http://schemas.microsoft.com/sharepoint/v3/contenttype/forms"/>
  </ds:schemaRefs>
</ds:datastoreItem>
</file>

<file path=customXml/itemProps2.xml><?xml version="1.0" encoding="utf-8"?>
<ds:datastoreItem xmlns:ds="http://schemas.openxmlformats.org/officeDocument/2006/customXml" ds:itemID="{8E724795-31B9-41A4-8BFB-F4A0121CE6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Nicor Gas Portfolio</vt:lpstr>
      <vt:lpstr>'Nicor Gas Portfolio'!_Toc471469970</vt:lpstr>
      <vt:lpstr>'Nicor Gas Portfolio'!Print_Area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2024-08-23T01:38:16Z</dcterms:created>
  <dcterms:modified xsi:type="dcterms:W3CDTF">2024-09-03T21:51:21Z</dcterms:modified>
  <cp:category/>
  <cp:contentStatus/>
</cp:coreProperties>
</file>